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370" tabRatio="602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<sst xmlns="http://schemas.openxmlformats.org/spreadsheetml/2006/main" count="125" uniqueCount="84">
  <si>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№№</t>
  </si>
  <si>
    <t>Наименование работ и затрат</t>
  </si>
  <si>
    <t>Ед.изм</t>
  </si>
  <si>
    <t>Колич.</t>
  </si>
  <si>
    <t>Раздел I. ОБОРУДОВАНИЕ И МАТЕРИАЛЫ</t>
  </si>
  <si>
    <t>I.1 Оборудование очистной системы</t>
  </si>
  <si>
    <t>1.</t>
  </si>
  <si>
    <t>шт</t>
  </si>
  <si>
    <t>2.</t>
  </si>
  <si>
    <t>3.</t>
  </si>
  <si>
    <t>Итого оборудования очистной системы:</t>
  </si>
  <si>
    <t>5.</t>
  </si>
  <si>
    <t>м2</t>
  </si>
  <si>
    <t>Расходные материалы</t>
  </si>
  <si>
    <t>Раздел II. РАБОТЫ ПО УСТРОЙСТВУ СИСТЕМЫ</t>
  </si>
  <si>
    <t>II.1 Земляные работы</t>
  </si>
  <si>
    <t>м3</t>
  </si>
  <si>
    <t>Итого земляных работ:</t>
  </si>
  <si>
    <t>II.2 Строительно-монтажные работы</t>
  </si>
  <si>
    <t xml:space="preserve">Монтаж системы с засыпкой п/ц смесью </t>
  </si>
  <si>
    <t>компл.</t>
  </si>
  <si>
    <t>Итого стоимость СМР:</t>
  </si>
  <si>
    <t>Раздел III. ПРОЧИЕ РАСХОДЫ И ЗАТРАТЫ</t>
  </si>
  <si>
    <t>Итого прочих затрат:</t>
  </si>
  <si>
    <t>ВСЕГО ПО СМЕТЕ:</t>
  </si>
  <si>
    <t>м</t>
  </si>
  <si>
    <t>Уплотнитель резиновый КРУ110</t>
  </si>
  <si>
    <t xml:space="preserve">Песок </t>
  </si>
  <si>
    <t>Крышка К3000</t>
  </si>
  <si>
    <t>I.2 Оборудование системы водоотвода</t>
  </si>
  <si>
    <t>Итого оборудования системы водоотвода:</t>
  </si>
  <si>
    <t>I.3 Строительные материалы для производства монтажа</t>
  </si>
  <si>
    <t xml:space="preserve">        Итого строительных материалов:</t>
  </si>
  <si>
    <t>Колодец СКД180УС</t>
  </si>
  <si>
    <t>Труба ПВХ D110 для наруж.работ (обвязка)</t>
  </si>
  <si>
    <t>тонн</t>
  </si>
  <si>
    <t>уп.</t>
  </si>
  <si>
    <t>Геотекстиль</t>
  </si>
  <si>
    <t>Транспортно-экспедиторские расходы</t>
  </si>
  <si>
    <t>чел</t>
  </si>
  <si>
    <t>Выемка грунта котлована экскаватором</t>
  </si>
  <si>
    <t>м/час</t>
  </si>
  <si>
    <t>Командировочные расходы</t>
  </si>
  <si>
    <t>Локальный сметный расчет № 1</t>
  </si>
  <si>
    <t xml:space="preserve">Приложение №1 </t>
  </si>
  <si>
    <t>к договору № ___ от «__»___________20__г.</t>
  </si>
  <si>
    <t>Размер предоплаты составит:</t>
  </si>
  <si>
    <t>Цена</t>
  </si>
  <si>
    <t>Стоимость</t>
  </si>
  <si>
    <t>Дренажный насос</t>
  </si>
  <si>
    <t>Напорный комплект</t>
  </si>
  <si>
    <t>Фасонные изделия для трубы</t>
  </si>
  <si>
    <t>Щиты опалубки (доска обр. толщ. 25 мм)</t>
  </si>
  <si>
    <t>Труба ПВХ D50д ля наруж.работ (обвязка)</t>
  </si>
  <si>
    <t>Обратный клапан</t>
  </si>
  <si>
    <t>Монтаж коллекторного колодца</t>
  </si>
  <si>
    <t>Пусконаладочные работы</t>
  </si>
  <si>
    <t>Примечания: при проведении монтажных работ без инженерно-геологических изысканий расчет стоимости работ берется без учета высоких грунтовых вод, каменных пластов и плавунов в грунте (не выше 3 метров), в случае их обнаружения в ходе работ, расценки на работы по Разделу II. РАБОТЫ ПО УСТРОЙСТВУ СИСТЕМЫ увеличиваются по согласованию с Заказчиком</t>
  </si>
  <si>
    <t>4.</t>
  </si>
  <si>
    <t>6.</t>
  </si>
  <si>
    <t>7.</t>
  </si>
  <si>
    <t>8.</t>
  </si>
  <si>
    <t>9.</t>
  </si>
  <si>
    <t>10.</t>
  </si>
  <si>
    <t>11.</t>
  </si>
  <si>
    <t>12.</t>
  </si>
  <si>
    <t>Гравий</t>
  </si>
  <si>
    <t>Инфильтрационный тоннель 300л</t>
  </si>
  <si>
    <t>Монтаж инфильтрационного тоннеля</t>
  </si>
  <si>
    <t>Монтаж ревизионного колодца</t>
  </si>
  <si>
    <t>Скидка на работы</t>
  </si>
  <si>
    <t>Цемент ПЦ 400 50кг</t>
  </si>
  <si>
    <t>меш</t>
  </si>
  <si>
    <t>Пеноплекс толщ.30</t>
  </si>
  <si>
    <t>шт.</t>
  </si>
  <si>
    <t>Боковина инфильтрационного тоннеля</t>
  </si>
  <si>
    <t>Удлинняющая горловина СК3000 дл.0,6м</t>
  </si>
  <si>
    <t>Удлинняющая горловина СК25 дл.0,3м</t>
  </si>
  <si>
    <t>Дренажная труба в геотекстиль D-110</t>
  </si>
  <si>
    <t>Утеплитель для труб</t>
  </si>
  <si>
    <t>Крышка полимерно песчанная</t>
  </si>
  <si>
    <t xml:space="preserve">           Септик Анион Мини 650л.1 чел.</t>
  </si>
  <si>
    <t>Септик Анион V-650однокамерный)</t>
  </si>
  <si>
    <t>Монтаж дренажной трубы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</si>
</sst>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50"/>
      <name val="Arial Cyr"/>
      <family val="2"/>
    </font>
    <font>
      <sz val="10"/>
      <color indexed="8"/>
      <name val="Arial Cyr"/>
      <family val="2"/>
    </font>
    <font>
      <b/>
      <sz val="11"/>
      <color indexed="10"/>
      <name val="Arial Cyr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i/>
      <sz val="10"/>
      <color indexed="16"/>
      <name val="Arial Cyr"/>
      <family val="0"/>
    </font>
    <font>
      <b/>
      <i/>
      <sz val="10"/>
      <color indexed="56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37"/>
      <name val="Arial Cyr"/>
      <family val="0"/>
    </font>
    <font>
      <i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i/>
      <sz val="12"/>
      <color indexed="56"/>
      <name val="Arial Cyr"/>
      <family val="0"/>
    </font>
    <font>
      <b/>
      <i/>
      <sz val="12"/>
      <color indexed="8"/>
      <name val="Arial Cyr"/>
      <family val="0"/>
    </font>
    <font>
      <i/>
      <sz val="12"/>
      <name val="Arial Cyr"/>
      <family val="0"/>
    </font>
    <font>
      <b/>
      <i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10"/>
      <color indexed="17"/>
      <name val="Arial Cyr"/>
      <family val="2"/>
    </font>
    <font>
      <i/>
      <sz val="9"/>
      <color indexed="17"/>
      <name val="Arial Cyr"/>
      <family val="0"/>
    </font>
    <font>
      <i/>
      <sz val="10"/>
      <color indexed="17"/>
      <name val="Arial Cyr"/>
      <family val="0"/>
    </font>
    <font>
      <i/>
      <sz val="12"/>
      <color indexed="17"/>
      <name val="Arial Cyr"/>
      <family val="0"/>
    </font>
    <font>
      <sz val="12"/>
      <color indexed="17"/>
      <name val="Calibri"/>
      <family val="2"/>
    </font>
    <font>
      <sz val="10"/>
      <color indexed="17"/>
      <name val="Calibri"/>
      <family val="2"/>
    </font>
    <font>
      <i/>
      <sz val="10"/>
      <color indexed="62"/>
      <name val="Arial Cyr"/>
      <family val="0"/>
    </font>
    <font>
      <sz val="12"/>
      <name val="Times New Roman"/>
      <family val="1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i/>
      <sz val="9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7" borderId="1" applyNumberFormat="0" applyAlignment="0" applyProtection="0"/>
    <xf numFmtId="0" fontId="38" fillId="15" borderId="2" applyNumberFormat="0" applyAlignment="0" applyProtection="0"/>
    <xf numFmtId="0" fontId="39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6" borderId="7" applyNumberFormat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6" fillId="18" borderId="10" xfId="0" applyFont="1" applyFill="1" applyBorder="1" applyAlignment="1">
      <alignment/>
    </xf>
    <xf numFmtId="0" fontId="17" fillId="18" borderId="11" xfId="0" applyFont="1" applyFill="1" applyBorder="1" applyAlignment="1">
      <alignment horizontal="right"/>
    </xf>
    <xf numFmtId="0" fontId="16" fillId="18" borderId="11" xfId="0" applyFont="1" applyFill="1" applyBorder="1" applyAlignment="1">
      <alignment/>
    </xf>
    <xf numFmtId="0" fontId="18" fillId="18" borderId="11" xfId="0" applyFont="1" applyFill="1" applyBorder="1" applyAlignment="1">
      <alignment/>
    </xf>
    <xf numFmtId="1" fontId="19" fillId="18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9" fillId="18" borderId="11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15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" fillId="15" borderId="10" xfId="0" applyFont="1" applyFill="1" applyBorder="1" applyAlignment="1">
      <alignment horizontal="left"/>
    </xf>
    <xf numFmtId="0" fontId="12" fillId="15" borderId="10" xfId="0" applyFont="1" applyFill="1" applyBorder="1" applyAlignment="1">
      <alignment horizontal="right"/>
    </xf>
    <xf numFmtId="0" fontId="2" fillId="15" borderId="10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right"/>
    </xf>
    <xf numFmtId="0" fontId="13" fillId="15" borderId="11" xfId="0" applyFont="1" applyFill="1" applyBorder="1" applyAlignment="1">
      <alignment/>
    </xf>
    <xf numFmtId="0" fontId="28" fillId="15" borderId="10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14" fillId="15" borderId="11" xfId="0" applyFont="1" applyFill="1" applyBorder="1" applyAlignment="1">
      <alignment/>
    </xf>
    <xf numFmtId="0" fontId="2" fillId="15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15" borderId="11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34" fillId="15" borderId="11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right"/>
    </xf>
    <xf numFmtId="0" fontId="52" fillId="0" borderId="11" xfId="0" applyFont="1" applyBorder="1" applyAlignment="1">
      <alignment/>
    </xf>
    <xf numFmtId="16" fontId="27" fillId="0" borderId="10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2" fillId="15" borderId="13" xfId="0" applyFont="1" applyFill="1" applyBorder="1" applyAlignment="1">
      <alignment horizontal="right"/>
    </xf>
    <xf numFmtId="0" fontId="12" fillId="15" borderId="14" xfId="0" applyFont="1" applyFill="1" applyBorder="1" applyAlignment="1">
      <alignment horizontal="right"/>
    </xf>
    <xf numFmtId="0" fontId="15" fillId="15" borderId="13" xfId="0" applyFont="1" applyFill="1" applyBorder="1" applyAlignment="1">
      <alignment horizontal="right"/>
    </xf>
    <xf numFmtId="0" fontId="15" fillId="15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66"/>
  <sheetViews>
    <sheetView tabSelected="1" zoomScale="110" zoomScaleNormal="110" zoomScalePageLayoutView="0" workbookViewId="0" topLeftCell="A19">
      <selection activeCell="F52" sqref="F52"/>
    </sheetView>
  </sheetViews>
  <sheetFormatPr defaultColWidth="9.00390625" defaultRowHeight="12.75"/>
  <cols>
    <col min="1" max="1" width="4.625" style="0" customWidth="1"/>
    <col min="2" max="2" width="44.125" style="0" customWidth="1"/>
    <col min="3" max="3" width="8.375" style="0" customWidth="1"/>
    <col min="4" max="4" width="8.125" style="0" customWidth="1"/>
    <col min="5" max="5" width="15.125" style="0" customWidth="1"/>
    <col min="6" max="6" width="14.125" style="0" customWidth="1"/>
    <col min="7" max="8" width="9.875" style="0" bestFit="1" customWidth="1"/>
  </cols>
  <sheetData>
    <row r="2" spans="1:6" ht="12.75">
      <c r="A2" s="90" t="s">
        <v>44</v>
      </c>
      <c r="B2" s="90"/>
      <c r="C2" s="90"/>
      <c r="D2" s="90"/>
      <c r="E2" s="90"/>
      <c r="F2" s="90"/>
    </row>
    <row r="3" spans="1:6" ht="12.75">
      <c r="A3" s="90" t="s">
        <v>45</v>
      </c>
      <c r="B3" s="90"/>
      <c r="C3" s="90"/>
      <c r="D3" s="90"/>
      <c r="E3" s="90"/>
      <c r="F3" s="90"/>
    </row>
    <row r="4" spans="1:6" ht="12.75">
      <c r="A4" s="77"/>
      <c r="B4" s="77"/>
      <c r="C4" s="77"/>
      <c r="D4" s="77"/>
      <c r="E4" s="77"/>
      <c r="F4" s="77"/>
    </row>
    <row r="5" spans="1:6" s="20" customFormat="1" ht="18.75" customHeight="1">
      <c r="A5" s="89" t="s">
        <v>43</v>
      </c>
      <c r="B5" s="89"/>
      <c r="C5" s="89"/>
      <c r="D5" s="89"/>
      <c r="E5" s="89"/>
      <c r="F5" s="89"/>
    </row>
    <row r="6" spans="1:10" s="20" customFormat="1" ht="18.75" customHeight="1">
      <c r="A6" s="88" t="s">
        <v>81</v>
      </c>
      <c r="B6" s="88"/>
      <c r="C6" s="88"/>
      <c r="D6" s="88"/>
      <c r="E6" s="88"/>
      <c r="F6" s="88"/>
      <c r="J6" s="76"/>
    </row>
    <row r="7" spans="1:10" s="21" customFormat="1" ht="20.25" customHeight="1">
      <c r="A7" s="74" t="s">
        <v>0</v>
      </c>
      <c r="B7" s="75" t="s">
        <v>1</v>
      </c>
      <c r="C7" s="75" t="s">
        <v>2</v>
      </c>
      <c r="D7" s="75" t="s">
        <v>3</v>
      </c>
      <c r="E7" s="75" t="s">
        <v>47</v>
      </c>
      <c r="F7" s="75" t="s">
        <v>48</v>
      </c>
      <c r="G7" s="28"/>
      <c r="J7" s="76"/>
    </row>
    <row r="8" spans="1:7" s="20" customFormat="1" ht="11.25" customHeight="1">
      <c r="A8" s="22">
        <v>1</v>
      </c>
      <c r="B8" s="22">
        <v>2</v>
      </c>
      <c r="C8" s="22">
        <v>3</v>
      </c>
      <c r="D8" s="24"/>
      <c r="E8" s="23">
        <v>6</v>
      </c>
      <c r="F8" s="23">
        <v>8</v>
      </c>
      <c r="G8" s="29"/>
    </row>
    <row r="9" spans="1:10" s="3" customFormat="1" ht="15.75">
      <c r="A9" s="5" t="s">
        <v>4</v>
      </c>
      <c r="B9" s="2"/>
      <c r="C9" s="1"/>
      <c r="D9" s="25"/>
      <c r="E9" s="52"/>
      <c r="F9" s="52"/>
      <c r="G9" s="30"/>
      <c r="J9" s="76"/>
    </row>
    <row r="10" spans="1:7" s="3" customFormat="1" ht="12.75">
      <c r="A10" s="1"/>
      <c r="B10" s="2" t="s">
        <v>5</v>
      </c>
      <c r="C10" s="1"/>
      <c r="D10" s="25"/>
      <c r="E10" s="52"/>
      <c r="F10" s="52"/>
      <c r="G10" s="30"/>
    </row>
    <row r="11" spans="1:7" s="41" customFormat="1" ht="12">
      <c r="A11" s="37" t="s">
        <v>6</v>
      </c>
      <c r="B11" s="38" t="s">
        <v>82</v>
      </c>
      <c r="C11" s="37" t="s">
        <v>20</v>
      </c>
      <c r="D11" s="39">
        <v>1</v>
      </c>
      <c r="E11" s="53">
        <v>18500</v>
      </c>
      <c r="F11" s="53">
        <f>D11*E11</f>
        <v>18500</v>
      </c>
      <c r="G11" s="40"/>
    </row>
    <row r="12" spans="1:7" s="43" customFormat="1" ht="12.75">
      <c r="A12" s="65"/>
      <c r="B12" s="66" t="s">
        <v>10</v>
      </c>
      <c r="C12" s="67"/>
      <c r="D12" s="68"/>
      <c r="E12" s="73"/>
      <c r="F12" s="80">
        <f>F11</f>
        <v>18500</v>
      </c>
      <c r="G12" s="42"/>
    </row>
    <row r="13" spans="1:7" s="49" customFormat="1" ht="12.75">
      <c r="A13" s="44"/>
      <c r="B13" s="45" t="s">
        <v>29</v>
      </c>
      <c r="C13" s="46"/>
      <c r="D13" s="47"/>
      <c r="E13" s="79"/>
      <c r="F13" s="53"/>
      <c r="G13" s="48"/>
    </row>
    <row r="14" spans="1:7" s="41" customFormat="1" ht="12">
      <c r="A14" s="37" t="s">
        <v>6</v>
      </c>
      <c r="B14" s="38" t="s">
        <v>33</v>
      </c>
      <c r="C14" s="37" t="s">
        <v>7</v>
      </c>
      <c r="D14" s="39">
        <v>0</v>
      </c>
      <c r="E14" s="53">
        <v>12000</v>
      </c>
      <c r="F14" s="53">
        <f aca="true" t="shared" si="0" ref="F14:F24">D14*E14</f>
        <v>0</v>
      </c>
      <c r="G14" s="40"/>
    </row>
    <row r="15" spans="1:7" s="41" customFormat="1" ht="12">
      <c r="A15" s="37" t="s">
        <v>8</v>
      </c>
      <c r="B15" s="38" t="s">
        <v>76</v>
      </c>
      <c r="C15" s="37" t="s">
        <v>7</v>
      </c>
      <c r="D15" s="39">
        <v>0</v>
      </c>
      <c r="E15" s="53">
        <v>4390</v>
      </c>
      <c r="F15" s="53">
        <v>0</v>
      </c>
      <c r="G15" s="40"/>
    </row>
    <row r="16" spans="1:7" s="41" customFormat="1" ht="12">
      <c r="A16" s="37" t="s">
        <v>9</v>
      </c>
      <c r="B16" s="38" t="s">
        <v>77</v>
      </c>
      <c r="C16" s="37" t="s">
        <v>7</v>
      </c>
      <c r="D16" s="39">
        <v>0</v>
      </c>
      <c r="E16" s="53">
        <v>3300</v>
      </c>
      <c r="F16" s="53">
        <v>0</v>
      </c>
      <c r="G16" s="40"/>
    </row>
    <row r="17" spans="1:7" s="41" customFormat="1" ht="12">
      <c r="A17" s="37" t="s">
        <v>58</v>
      </c>
      <c r="B17" s="38" t="s">
        <v>80</v>
      </c>
      <c r="C17" s="37" t="s">
        <v>7</v>
      </c>
      <c r="D17" s="39">
        <v>0</v>
      </c>
      <c r="E17" s="53">
        <v>800</v>
      </c>
      <c r="F17" s="53">
        <v>0</v>
      </c>
      <c r="G17" s="40"/>
    </row>
    <row r="18" spans="1:7" s="41" customFormat="1" ht="12">
      <c r="A18" s="37" t="s">
        <v>11</v>
      </c>
      <c r="B18" s="38" t="s">
        <v>28</v>
      </c>
      <c r="C18" s="37" t="s">
        <v>7</v>
      </c>
      <c r="D18" s="39">
        <v>0</v>
      </c>
      <c r="E18" s="53">
        <v>2900</v>
      </c>
      <c r="F18" s="53">
        <f t="shared" si="0"/>
        <v>0</v>
      </c>
      <c r="G18" s="40"/>
    </row>
    <row r="19" spans="1:7" s="41" customFormat="1" ht="12">
      <c r="A19" s="37" t="s">
        <v>59</v>
      </c>
      <c r="B19" s="38" t="s">
        <v>26</v>
      </c>
      <c r="C19" s="37" t="s">
        <v>7</v>
      </c>
      <c r="D19" s="39">
        <v>0</v>
      </c>
      <c r="E19" s="53">
        <v>600</v>
      </c>
      <c r="F19" s="53">
        <f t="shared" si="0"/>
        <v>0</v>
      </c>
      <c r="G19" s="40"/>
    </row>
    <row r="20" spans="1:7" s="41" customFormat="1" ht="12">
      <c r="A20" s="37" t="s">
        <v>60</v>
      </c>
      <c r="B20" s="38" t="s">
        <v>49</v>
      </c>
      <c r="C20" s="37" t="s">
        <v>7</v>
      </c>
      <c r="D20" s="39">
        <v>0</v>
      </c>
      <c r="E20" s="53">
        <v>10000</v>
      </c>
      <c r="F20" s="53">
        <f t="shared" si="0"/>
        <v>0</v>
      </c>
      <c r="G20" s="40"/>
    </row>
    <row r="21" spans="1:7" s="41" customFormat="1" ht="12.75" customHeight="1">
      <c r="A21" s="37" t="s">
        <v>61</v>
      </c>
      <c r="B21" s="38" t="s">
        <v>50</v>
      </c>
      <c r="C21" s="37" t="s">
        <v>20</v>
      </c>
      <c r="D21" s="39">
        <v>0</v>
      </c>
      <c r="E21" s="53">
        <v>3000</v>
      </c>
      <c r="F21" s="53">
        <f t="shared" si="0"/>
        <v>0</v>
      </c>
      <c r="G21" s="40"/>
    </row>
    <row r="22" spans="1:7" s="41" customFormat="1" ht="12">
      <c r="A22" s="37" t="s">
        <v>62</v>
      </c>
      <c r="B22" s="38" t="s">
        <v>67</v>
      </c>
      <c r="C22" s="37" t="s">
        <v>74</v>
      </c>
      <c r="D22" s="39">
        <v>0</v>
      </c>
      <c r="E22" s="53">
        <v>5900</v>
      </c>
      <c r="F22" s="53">
        <f t="shared" si="0"/>
        <v>0</v>
      </c>
      <c r="G22" s="40"/>
    </row>
    <row r="23" spans="1:7" s="41" customFormat="1" ht="12">
      <c r="A23" s="37" t="s">
        <v>63</v>
      </c>
      <c r="B23" s="38" t="s">
        <v>75</v>
      </c>
      <c r="C23" s="37" t="s">
        <v>7</v>
      </c>
      <c r="D23" s="39">
        <v>0</v>
      </c>
      <c r="E23" s="53">
        <v>1500</v>
      </c>
      <c r="F23" s="53">
        <f t="shared" si="0"/>
        <v>0</v>
      </c>
      <c r="G23" s="40"/>
    </row>
    <row r="24" spans="1:7" s="41" customFormat="1" ht="12">
      <c r="A24" s="37" t="s">
        <v>64</v>
      </c>
      <c r="B24" s="38" t="s">
        <v>78</v>
      </c>
      <c r="C24" s="37" t="s">
        <v>25</v>
      </c>
      <c r="D24" s="39">
        <v>20</v>
      </c>
      <c r="E24" s="53">
        <v>140</v>
      </c>
      <c r="F24" s="53">
        <f t="shared" si="0"/>
        <v>2800</v>
      </c>
      <c r="G24" s="40"/>
    </row>
    <row r="25" spans="1:7" s="43" customFormat="1" ht="12.75">
      <c r="A25" s="67"/>
      <c r="B25" s="66" t="s">
        <v>30</v>
      </c>
      <c r="C25" s="67"/>
      <c r="D25" s="70"/>
      <c r="E25" s="69"/>
      <c r="F25" s="80">
        <v>2800</v>
      </c>
      <c r="G25" s="50"/>
    </row>
    <row r="26" spans="1:7" s="49" customFormat="1" ht="12.75">
      <c r="A26" s="46"/>
      <c r="B26" s="45" t="s">
        <v>31</v>
      </c>
      <c r="C26" s="46"/>
      <c r="D26" s="47"/>
      <c r="E26" s="54"/>
      <c r="F26" s="53"/>
      <c r="G26" s="48"/>
    </row>
    <row r="27" spans="1:7" s="41" customFormat="1" ht="12">
      <c r="A27" s="37" t="s">
        <v>6</v>
      </c>
      <c r="B27" s="38" t="s">
        <v>27</v>
      </c>
      <c r="C27" s="37" t="s">
        <v>35</v>
      </c>
      <c r="D27" s="39">
        <v>10</v>
      </c>
      <c r="E27" s="55">
        <v>550</v>
      </c>
      <c r="F27" s="53">
        <f aca="true" t="shared" si="1" ref="F27:F37">D27*E27</f>
        <v>5500</v>
      </c>
      <c r="G27" s="40"/>
    </row>
    <row r="28" spans="1:7" s="41" customFormat="1" ht="12">
      <c r="A28" s="37" t="s">
        <v>8</v>
      </c>
      <c r="B28" s="38" t="s">
        <v>66</v>
      </c>
      <c r="C28" s="37" t="s">
        <v>35</v>
      </c>
      <c r="D28" s="39">
        <v>3</v>
      </c>
      <c r="E28" s="55">
        <v>1400</v>
      </c>
      <c r="F28" s="53">
        <v>4200</v>
      </c>
      <c r="G28" s="40"/>
    </row>
    <row r="29" spans="1:7" s="41" customFormat="1" ht="12">
      <c r="A29" s="37" t="s">
        <v>9</v>
      </c>
      <c r="B29" s="38" t="s">
        <v>71</v>
      </c>
      <c r="C29" s="37" t="s">
        <v>72</v>
      </c>
      <c r="D29" s="39">
        <v>15</v>
      </c>
      <c r="E29" s="55">
        <v>300</v>
      </c>
      <c r="F29" s="53">
        <f t="shared" si="1"/>
        <v>4500</v>
      </c>
      <c r="G29" s="40"/>
    </row>
    <row r="30" spans="1:7" s="41" customFormat="1" ht="12">
      <c r="A30" s="37" t="s">
        <v>58</v>
      </c>
      <c r="B30" s="38" t="s">
        <v>34</v>
      </c>
      <c r="C30" s="37" t="s">
        <v>25</v>
      </c>
      <c r="D30" s="39">
        <v>12</v>
      </c>
      <c r="E30" s="55">
        <v>220</v>
      </c>
      <c r="F30" s="53">
        <f t="shared" si="1"/>
        <v>2640</v>
      </c>
      <c r="G30" s="40"/>
    </row>
    <row r="31" spans="1:7" s="41" customFormat="1" ht="12">
      <c r="A31" s="37" t="s">
        <v>11</v>
      </c>
      <c r="B31" s="38" t="s">
        <v>53</v>
      </c>
      <c r="C31" s="37" t="s">
        <v>25</v>
      </c>
      <c r="D31" s="39">
        <v>0</v>
      </c>
      <c r="E31" s="55">
        <v>100</v>
      </c>
      <c r="F31" s="53">
        <f t="shared" si="1"/>
        <v>0</v>
      </c>
      <c r="G31" s="40"/>
    </row>
    <row r="32" spans="1:7" s="41" customFormat="1" ht="12">
      <c r="A32" s="37" t="s">
        <v>59</v>
      </c>
      <c r="B32" s="38" t="s">
        <v>79</v>
      </c>
      <c r="C32" s="37" t="s">
        <v>25</v>
      </c>
      <c r="D32" s="39">
        <v>10</v>
      </c>
      <c r="E32" s="55">
        <v>130</v>
      </c>
      <c r="F32" s="53">
        <f t="shared" si="1"/>
        <v>1300</v>
      </c>
      <c r="G32" s="40"/>
    </row>
    <row r="33" spans="1:7" s="41" customFormat="1" ht="12">
      <c r="A33" s="37" t="s">
        <v>60</v>
      </c>
      <c r="B33" s="38" t="s">
        <v>73</v>
      </c>
      <c r="C33" s="37" t="s">
        <v>36</v>
      </c>
      <c r="D33" s="39">
        <v>2</v>
      </c>
      <c r="E33" s="55">
        <v>1400</v>
      </c>
      <c r="F33" s="53">
        <f t="shared" si="1"/>
        <v>2800</v>
      </c>
      <c r="G33" s="40"/>
    </row>
    <row r="34" spans="1:7" s="41" customFormat="1" ht="12">
      <c r="A34" s="37" t="s">
        <v>61</v>
      </c>
      <c r="B34" s="38" t="s">
        <v>37</v>
      </c>
      <c r="C34" s="37" t="s">
        <v>12</v>
      </c>
      <c r="D34" s="39">
        <v>40</v>
      </c>
      <c r="E34" s="53">
        <v>25</v>
      </c>
      <c r="F34" s="53">
        <f t="shared" si="1"/>
        <v>1000</v>
      </c>
      <c r="G34" s="40"/>
    </row>
    <row r="35" spans="1:7" s="41" customFormat="1" ht="12">
      <c r="A35" s="37" t="s">
        <v>62</v>
      </c>
      <c r="B35" s="38" t="s">
        <v>52</v>
      </c>
      <c r="C35" s="37" t="s">
        <v>16</v>
      </c>
      <c r="D35" s="39">
        <v>0</v>
      </c>
      <c r="E35" s="55">
        <v>6000</v>
      </c>
      <c r="F35" s="53">
        <f t="shared" si="1"/>
        <v>0</v>
      </c>
      <c r="G35" s="40"/>
    </row>
    <row r="36" spans="1:7" s="41" customFormat="1" ht="12">
      <c r="A36" s="37" t="s">
        <v>63</v>
      </c>
      <c r="B36" s="38" t="s">
        <v>51</v>
      </c>
      <c r="C36" s="37" t="s">
        <v>7</v>
      </c>
      <c r="D36" s="39">
        <v>5</v>
      </c>
      <c r="E36" s="55">
        <v>200</v>
      </c>
      <c r="F36" s="53">
        <f t="shared" si="1"/>
        <v>1000</v>
      </c>
      <c r="G36" s="40"/>
    </row>
    <row r="37" spans="1:7" s="41" customFormat="1" ht="12">
      <c r="A37" s="37" t="s">
        <v>64</v>
      </c>
      <c r="B37" s="38" t="s">
        <v>54</v>
      </c>
      <c r="C37" s="37" t="s">
        <v>7</v>
      </c>
      <c r="D37" s="39">
        <v>0</v>
      </c>
      <c r="E37" s="55">
        <v>1000</v>
      </c>
      <c r="F37" s="53">
        <f t="shared" si="1"/>
        <v>0</v>
      </c>
      <c r="G37" s="40"/>
    </row>
    <row r="38" spans="1:7" s="41" customFormat="1" ht="12">
      <c r="A38" s="37" t="s">
        <v>65</v>
      </c>
      <c r="B38" s="38" t="s">
        <v>13</v>
      </c>
      <c r="C38" s="37"/>
      <c r="D38" s="39"/>
      <c r="E38" s="55"/>
      <c r="F38" s="53">
        <v>1000</v>
      </c>
      <c r="G38" s="40"/>
    </row>
    <row r="39" spans="1:7" s="43" customFormat="1" ht="12.75">
      <c r="A39" s="92" t="s">
        <v>32</v>
      </c>
      <c r="B39" s="93"/>
      <c r="C39" s="67"/>
      <c r="D39" s="70"/>
      <c r="E39" s="69"/>
      <c r="F39" s="81">
        <f>SUM(F27:F38)</f>
        <v>23940</v>
      </c>
      <c r="G39" s="50"/>
    </row>
    <row r="40" spans="1:7" s="49" customFormat="1" ht="15">
      <c r="A40" s="51" t="s">
        <v>14</v>
      </c>
      <c r="B40" s="44"/>
      <c r="C40" s="46"/>
      <c r="D40" s="47"/>
      <c r="E40" s="54"/>
      <c r="F40" s="54"/>
      <c r="G40" s="48"/>
    </row>
    <row r="41" spans="1:7" s="3" customFormat="1" ht="12.75">
      <c r="A41" s="1"/>
      <c r="B41" s="2" t="s">
        <v>15</v>
      </c>
      <c r="C41" s="1"/>
      <c r="D41" s="25"/>
      <c r="E41" s="52"/>
      <c r="F41" s="52"/>
      <c r="G41" s="30"/>
    </row>
    <row r="42" spans="1:7" s="10" customFormat="1" ht="12">
      <c r="A42" s="8" t="s">
        <v>6</v>
      </c>
      <c r="B42" s="9" t="s">
        <v>40</v>
      </c>
      <c r="C42" s="8" t="s">
        <v>41</v>
      </c>
      <c r="D42" s="26">
        <v>5</v>
      </c>
      <c r="E42" s="56">
        <v>1400</v>
      </c>
      <c r="F42" s="56">
        <f>D42*E42</f>
        <v>7000</v>
      </c>
      <c r="G42" s="31"/>
    </row>
    <row r="43" spans="1:7" s="11" customFormat="1" ht="12.75">
      <c r="A43" s="92" t="s">
        <v>17</v>
      </c>
      <c r="B43" s="93"/>
      <c r="C43" s="71"/>
      <c r="D43" s="70"/>
      <c r="E43" s="72"/>
      <c r="F43" s="82">
        <f>F42</f>
        <v>7000</v>
      </c>
      <c r="G43" s="35"/>
    </row>
    <row r="44" spans="1:7" s="3" customFormat="1" ht="12.75">
      <c r="A44" s="1"/>
      <c r="B44" s="2" t="s">
        <v>18</v>
      </c>
      <c r="C44" s="4"/>
      <c r="D44" s="25"/>
      <c r="E44" s="57"/>
      <c r="F44" s="56"/>
      <c r="G44" s="30"/>
    </row>
    <row r="45" spans="1:7" s="10" customFormat="1" ht="12">
      <c r="A45" s="8" t="s">
        <v>6</v>
      </c>
      <c r="B45" s="9" t="s">
        <v>19</v>
      </c>
      <c r="C45" s="8" t="s">
        <v>20</v>
      </c>
      <c r="D45" s="26">
        <v>1</v>
      </c>
      <c r="E45" s="12">
        <v>20000</v>
      </c>
      <c r="F45" s="56">
        <v>20000</v>
      </c>
      <c r="G45" s="31"/>
    </row>
    <row r="46" spans="1:7" s="10" customFormat="1" ht="12">
      <c r="A46" s="8" t="s">
        <v>8</v>
      </c>
      <c r="B46" s="9" t="s">
        <v>69</v>
      </c>
      <c r="C46" s="8" t="s">
        <v>20</v>
      </c>
      <c r="D46" s="26">
        <v>0</v>
      </c>
      <c r="E46" s="12">
        <v>20000</v>
      </c>
      <c r="F46" s="56">
        <f>D46*E46</f>
        <v>0</v>
      </c>
      <c r="G46" s="31"/>
    </row>
    <row r="47" spans="1:7" s="10" customFormat="1" ht="12">
      <c r="A47" s="78" t="s">
        <v>9</v>
      </c>
      <c r="B47" s="12" t="s">
        <v>55</v>
      </c>
      <c r="C47" s="8" t="s">
        <v>20</v>
      </c>
      <c r="D47" s="26">
        <v>0</v>
      </c>
      <c r="E47" s="12">
        <v>0</v>
      </c>
      <c r="F47" s="56">
        <f>D47*E47</f>
        <v>0</v>
      </c>
      <c r="G47" s="31"/>
    </row>
    <row r="48" spans="1:7" s="10" customFormat="1" ht="12">
      <c r="A48" s="78" t="s">
        <v>58</v>
      </c>
      <c r="B48" s="12" t="s">
        <v>68</v>
      </c>
      <c r="C48" s="8" t="s">
        <v>20</v>
      </c>
      <c r="D48" s="26">
        <v>0</v>
      </c>
      <c r="E48" s="12">
        <v>5000</v>
      </c>
      <c r="F48" s="56">
        <f>D48*E48</f>
        <v>0</v>
      </c>
      <c r="G48" s="31"/>
    </row>
    <row r="49" spans="1:7" s="10" customFormat="1" ht="12">
      <c r="A49" s="78" t="s">
        <v>11</v>
      </c>
      <c r="B49" s="12" t="s">
        <v>83</v>
      </c>
      <c r="C49" s="8" t="s">
        <v>25</v>
      </c>
      <c r="D49" s="26">
        <v>20</v>
      </c>
      <c r="E49" s="12">
        <v>500</v>
      </c>
      <c r="F49" s="56">
        <v>10000</v>
      </c>
      <c r="G49" s="31"/>
    </row>
    <row r="50" spans="1:7" s="10" customFormat="1" ht="12">
      <c r="A50" s="78" t="s">
        <v>11</v>
      </c>
      <c r="B50" s="12" t="s">
        <v>56</v>
      </c>
      <c r="C50" s="8"/>
      <c r="D50" s="26"/>
      <c r="E50" s="12"/>
      <c r="F50" s="56">
        <v>5000</v>
      </c>
      <c r="G50" s="31"/>
    </row>
    <row r="51" spans="1:7" s="10" customFormat="1" ht="12">
      <c r="A51" s="83"/>
      <c r="B51" s="84" t="s">
        <v>70</v>
      </c>
      <c r="C51" s="8"/>
      <c r="D51" s="26"/>
      <c r="E51" s="12"/>
      <c r="F51" s="85"/>
      <c r="G51" s="31"/>
    </row>
    <row r="52" spans="1:7" s="11" customFormat="1" ht="12.75">
      <c r="A52" s="92" t="s">
        <v>21</v>
      </c>
      <c r="B52" s="93"/>
      <c r="C52" s="67"/>
      <c r="D52" s="70"/>
      <c r="E52" s="73"/>
      <c r="F52" s="82">
        <f>SUM(F45:F51)</f>
        <v>35000</v>
      </c>
      <c r="G52" s="35"/>
    </row>
    <row r="53" spans="1:7" s="3" customFormat="1" ht="15">
      <c r="A53" s="6" t="s">
        <v>22</v>
      </c>
      <c r="B53" s="1"/>
      <c r="C53" s="4"/>
      <c r="D53" s="25"/>
      <c r="E53" s="58"/>
      <c r="F53" s="56"/>
      <c r="G53" s="32"/>
    </row>
    <row r="54" spans="1:7" s="10" customFormat="1" ht="12">
      <c r="A54" s="8" t="s">
        <v>6</v>
      </c>
      <c r="B54" s="13" t="s">
        <v>38</v>
      </c>
      <c r="C54" s="8" t="s">
        <v>41</v>
      </c>
      <c r="D54" s="86"/>
      <c r="E54" s="56">
        <v>400</v>
      </c>
      <c r="F54" s="56"/>
      <c r="G54" s="33"/>
    </row>
    <row r="55" spans="1:7" s="10" customFormat="1" ht="12">
      <c r="A55" s="8" t="s">
        <v>8</v>
      </c>
      <c r="B55" s="13" t="s">
        <v>42</v>
      </c>
      <c r="C55" s="8" t="s">
        <v>39</v>
      </c>
      <c r="D55" s="26"/>
      <c r="E55" s="56"/>
      <c r="F55" s="56">
        <f>D55*E55</f>
        <v>0</v>
      </c>
      <c r="G55" s="33"/>
    </row>
    <row r="56" spans="1:7" s="11" customFormat="1" ht="12.75">
      <c r="A56" s="94" t="s">
        <v>23</v>
      </c>
      <c r="B56" s="95"/>
      <c r="C56" s="67"/>
      <c r="D56" s="70"/>
      <c r="E56" s="69"/>
      <c r="F56" s="81">
        <f>SUM(F54:F55)</f>
        <v>0</v>
      </c>
      <c r="G56" s="36"/>
    </row>
    <row r="57" spans="1:7" s="19" customFormat="1" ht="15" customHeight="1">
      <c r="A57" s="14"/>
      <c r="B57" s="15" t="s">
        <v>24</v>
      </c>
      <c r="C57" s="16"/>
      <c r="D57" s="27"/>
      <c r="E57" s="17"/>
      <c r="F57" s="18">
        <f>F12+F25+F39+F43+F52+F56</f>
        <v>87240</v>
      </c>
      <c r="G57" s="34"/>
    </row>
    <row r="58" spans="1:7" s="64" customFormat="1" ht="15" customHeight="1">
      <c r="A58" s="59"/>
      <c r="B58" s="60"/>
      <c r="C58" s="59"/>
      <c r="D58" s="61"/>
      <c r="E58" s="62"/>
      <c r="F58" s="63"/>
      <c r="G58" s="61"/>
    </row>
    <row r="59" spans="1:7" s="64" customFormat="1" ht="15" customHeight="1">
      <c r="A59" s="91" t="s">
        <v>46</v>
      </c>
      <c r="B59" s="91"/>
      <c r="C59" s="91"/>
      <c r="D59" s="91"/>
      <c r="E59" s="91"/>
      <c r="F59" s="63">
        <v>0</v>
      </c>
      <c r="G59" s="61"/>
    </row>
    <row r="60" spans="1:7" s="64" customFormat="1" ht="15" customHeight="1">
      <c r="A60" s="59"/>
      <c r="B60" s="60"/>
      <c r="C60" s="59"/>
      <c r="D60" s="61"/>
      <c r="E60" s="62"/>
      <c r="F60" s="63"/>
      <c r="G60" s="61"/>
    </row>
    <row r="61" spans="1:6" ht="56.25" customHeight="1">
      <c r="A61" s="87" t="s">
        <v>57</v>
      </c>
      <c r="B61" s="87"/>
      <c r="C61" s="87"/>
      <c r="D61" s="87"/>
      <c r="E61" s="87"/>
      <c r="F61" s="8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</sheetData>
  <sheetProtection/>
  <mergeCells count="10">
    <mergeCell ref="A61:F61"/>
    <mergeCell ref="A6:F6"/>
    <mergeCell ref="A5:F5"/>
    <mergeCell ref="A2:F2"/>
    <mergeCell ref="A3:F3"/>
    <mergeCell ref="A59:E59"/>
    <mergeCell ref="A39:B39"/>
    <mergeCell ref="A43:B43"/>
    <mergeCell ref="A52:B52"/>
    <mergeCell ref="A56:B56"/>
  </mergeCells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Komandor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Сергеевич</dc:creator>
  <cp:keywords/>
  <dc:description/>
  <cp:lastModifiedBy>DNS</cp:lastModifiedBy>
  <cp:lastPrinted>2014-07-02T12:16:31Z</cp:lastPrinted>
  <dcterms:created xsi:type="dcterms:W3CDTF">1998-01-23T15:16:12Z</dcterms:created>
  <dcterms:modified xsi:type="dcterms:W3CDTF">2015-04-02T10:06:18Z</dcterms:modified>
  <cp:category/>
  <cp:version/>
  <cp:contentType/>
  <cp:contentStatus/>
</cp:coreProperties>
</file>